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Projekty 2024\039 ZŠ 1 MÁJE F-Místek_Conklima\D.1.4.4 Silnoproudá elektrotechnika\"/>
    </mc:Choice>
  </mc:AlternateContent>
  <xr:revisionPtr revIDLastSave="0" documentId="13_ncr:1_{F5E7B81A-1307-4A44-BEF5-092047E5292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11" i="3" s="1"/>
  <c r="C9" i="3"/>
  <c r="I53" i="2"/>
  <c r="H53" i="2"/>
  <c r="F53" i="2"/>
  <c r="J53" i="2" s="1"/>
  <c r="I52" i="2"/>
  <c r="H52" i="2"/>
  <c r="F52" i="2"/>
  <c r="I51" i="2"/>
  <c r="H51" i="2"/>
  <c r="F51" i="2"/>
  <c r="I48" i="2"/>
  <c r="H48" i="2"/>
  <c r="F48" i="2"/>
  <c r="I46" i="2"/>
  <c r="H46" i="2"/>
  <c r="F46" i="2"/>
  <c r="J46" i="2" s="1"/>
  <c r="I45" i="2"/>
  <c r="H45" i="2"/>
  <c r="F45" i="2"/>
  <c r="J45" i="2" s="1"/>
  <c r="I44" i="2"/>
  <c r="H44" i="2"/>
  <c r="J44" i="2" s="1"/>
  <c r="F44" i="2"/>
  <c r="I43" i="2"/>
  <c r="H43" i="2"/>
  <c r="F43" i="2"/>
  <c r="I37" i="2"/>
  <c r="H37" i="2"/>
  <c r="F37" i="2"/>
  <c r="I36" i="2"/>
  <c r="H36" i="2"/>
  <c r="F36" i="2"/>
  <c r="J36" i="2" s="1"/>
  <c r="I34" i="2"/>
  <c r="H34" i="2"/>
  <c r="F34" i="2"/>
  <c r="J34" i="2" s="1"/>
  <c r="I33" i="2"/>
  <c r="H33" i="2"/>
  <c r="F33" i="2"/>
  <c r="I32" i="2"/>
  <c r="H32" i="2"/>
  <c r="F32" i="2"/>
  <c r="I31" i="2"/>
  <c r="H31" i="2"/>
  <c r="F31" i="2"/>
  <c r="I30" i="2"/>
  <c r="H30" i="2"/>
  <c r="F30" i="2"/>
  <c r="I28" i="2"/>
  <c r="H28" i="2"/>
  <c r="F28" i="2"/>
  <c r="I26" i="2"/>
  <c r="H26" i="2"/>
  <c r="F26" i="2"/>
  <c r="J26" i="2" s="1"/>
  <c r="I24" i="2"/>
  <c r="H24" i="2"/>
  <c r="F24" i="2"/>
  <c r="J24" i="2" s="1"/>
  <c r="I22" i="2"/>
  <c r="H22" i="2"/>
  <c r="F22" i="2"/>
  <c r="I20" i="2"/>
  <c r="H20" i="2"/>
  <c r="F20" i="2"/>
  <c r="I15" i="2"/>
  <c r="H15" i="2"/>
  <c r="F15" i="2"/>
  <c r="I14" i="2"/>
  <c r="H14" i="2"/>
  <c r="F14" i="2"/>
  <c r="I13" i="2"/>
  <c r="H13" i="2"/>
  <c r="F13" i="2"/>
  <c r="J13" i="2" s="1"/>
  <c r="I12" i="2"/>
  <c r="H12" i="2"/>
  <c r="F12" i="2"/>
  <c r="I11" i="2"/>
  <c r="H11" i="2"/>
  <c r="F11" i="2"/>
  <c r="J11" i="2" s="1"/>
  <c r="I10" i="2"/>
  <c r="H10" i="2"/>
  <c r="F10" i="2"/>
  <c r="I9" i="2"/>
  <c r="H9" i="2"/>
  <c r="F9" i="2"/>
  <c r="J9" i="2" s="1"/>
  <c r="I8" i="2"/>
  <c r="H8" i="2"/>
  <c r="F8" i="2"/>
  <c r="I7" i="2"/>
  <c r="H7" i="2"/>
  <c r="F7" i="2"/>
  <c r="J7" i="2" s="1"/>
  <c r="I6" i="2"/>
  <c r="H6" i="2"/>
  <c r="F6" i="2"/>
  <c r="I5" i="2"/>
  <c r="H5" i="2"/>
  <c r="F5" i="2"/>
  <c r="I4" i="2"/>
  <c r="H4" i="2"/>
  <c r="F4" i="2"/>
  <c r="J43" i="2" l="1"/>
  <c r="J48" i="2"/>
  <c r="J51" i="2"/>
  <c r="J20" i="2"/>
  <c r="J22" i="2"/>
  <c r="J30" i="2"/>
  <c r="J32" i="2"/>
  <c r="J33" i="2"/>
  <c r="J5" i="2"/>
  <c r="J14" i="2"/>
  <c r="J12" i="2"/>
  <c r="J10" i="2"/>
  <c r="J6" i="2"/>
  <c r="H38" i="2"/>
  <c r="C33" i="3" s="1"/>
  <c r="H54" i="2"/>
  <c r="C34" i="3" s="1"/>
  <c r="J8" i="2"/>
  <c r="F16" i="2"/>
  <c r="B3" i="3" s="1"/>
  <c r="J15" i="2"/>
  <c r="J31" i="2"/>
  <c r="H16" i="2"/>
  <c r="C32" i="3" s="1"/>
  <c r="J28" i="2"/>
  <c r="J37" i="2"/>
  <c r="J52" i="2"/>
  <c r="J54" i="2" s="1"/>
  <c r="J4" i="2"/>
  <c r="F38" i="2"/>
  <c r="B33" i="3" s="1"/>
  <c r="F54" i="2"/>
  <c r="J38" i="2" l="1"/>
  <c r="B4" i="3"/>
  <c r="B7" i="3" s="1"/>
  <c r="B12" i="3" s="1"/>
  <c r="C4" i="3"/>
  <c r="B32" i="3"/>
  <c r="C6" i="3"/>
  <c r="J16" i="2"/>
  <c r="B34" i="3"/>
  <c r="C5" i="3"/>
  <c r="C8" i="3" l="1"/>
  <c r="C7" i="3"/>
  <c r="C12" i="3" l="1"/>
  <c r="C15" i="3"/>
  <c r="C19" i="3" l="1"/>
  <c r="C20" i="3"/>
  <c r="C14" i="3"/>
  <c r="C13" i="3"/>
  <c r="C16" i="3" l="1"/>
  <c r="C21" i="3"/>
  <c r="C22" i="3" l="1"/>
  <c r="B25" i="3" s="1"/>
  <c r="C25" i="3" s="1"/>
  <c r="C24" i="3" l="1"/>
  <c r="C30" i="3" l="1"/>
  <c r="C27" i="3"/>
  <c r="C29" i="3"/>
</calcChain>
</file>

<file path=xl/sharedStrings.xml><?xml version="1.0" encoding="utf-8"?>
<sst xmlns="http://schemas.openxmlformats.org/spreadsheetml/2006/main" count="276" uniqueCount="168">
  <si>
    <t>Název</t>
  </si>
  <si>
    <t>Hodnota</t>
  </si>
  <si>
    <t>Nadpis rekapitulace</t>
  </si>
  <si>
    <t>Seznam prací a dodávek elektrotechnických zařízení</t>
  </si>
  <si>
    <t>Akce</t>
  </si>
  <si>
    <t>REKONTRUKCE VĚTRÁNÍ KUCHYNĚ</t>
  </si>
  <si>
    <t>Projekt</t>
  </si>
  <si>
    <t>D.1.4.4 Silnoproudá elektroinstalace</t>
  </si>
  <si>
    <t>Investor</t>
  </si>
  <si>
    <t>Základní škola Frýdek-Místek, 1. Máje 1700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</si>
  <si>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</si>
  <si>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</si>
  <si>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</si>
  <si>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</si>
  <si>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</si>
  <si>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</si>
  <si>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</si>
  <si>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</si>
  <si>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</si>
  <si>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</si>
  <si>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URS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</si>
  <si>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</si>
  <si>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</si>
  <si>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</si>
  <si>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</si>
  <si>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</si>
  <si>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</si>
  <si>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</si>
  <si>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</si>
  <si>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</si>
  <si>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</si>
  <si>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</si>
  <si>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</si>
  <si>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</si>
  <si>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</si>
  <si>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</si>
  <si>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</si>
  <si>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</si>
  <si>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</si>
  <si>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</si>
  <si>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</si>
  <si>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</si>
  <si>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</si>
  <si>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</si>
  <si>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</si>
  <si>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</si>
  <si>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</si>
  <si>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</si>
  <si>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</si>
  <si>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</si>
  <si>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</si>
  <si>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</si>
  <si>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</si>
  <si>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</si>
  <si>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</si>
  <si>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</si>
  <si>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</si>
  <si>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rozvaděče R-VZT</t>
  </si>
  <si>
    <t>Zařízení</t>
  </si>
  <si>
    <t>1</t>
  </si>
  <si>
    <t>Rozvodnicová skříň oceloplechová, IP30, 650x542x155</t>
  </si>
  <si>
    <t>ks</t>
  </si>
  <si>
    <t>2</t>
  </si>
  <si>
    <t>4 A Řadová svorka bílá</t>
  </si>
  <si>
    <t>3</t>
  </si>
  <si>
    <t>2,5 A Řadová svorka bílá</t>
  </si>
  <si>
    <t>4</t>
  </si>
  <si>
    <t>SVC-350-4-MZ Svodič přepětí</t>
  </si>
  <si>
    <t>Ks</t>
  </si>
  <si>
    <t>5</t>
  </si>
  <si>
    <t>-6B-1 Jistič</t>
  </si>
  <si>
    <t>6</t>
  </si>
  <si>
    <t>-10C-1 Jistič</t>
  </si>
  <si>
    <t>7</t>
  </si>
  <si>
    <t>-10C-3 Jistič</t>
  </si>
  <si>
    <t>8</t>
  </si>
  <si>
    <t>16C-3 Jistič</t>
  </si>
  <si>
    <t>9</t>
  </si>
  <si>
    <t>-25C-3 Jistič</t>
  </si>
  <si>
    <t>10</t>
  </si>
  <si>
    <t>-63-3 Vypínač</t>
  </si>
  <si>
    <t>11</t>
  </si>
  <si>
    <t>Pomocný materiál</t>
  </si>
  <si>
    <t>12</t>
  </si>
  <si>
    <t>Výroba rozvaděče, zkoušky, atety</t>
  </si>
  <si>
    <t>hod</t>
  </si>
  <si>
    <t>Dodávky rozvaděče R-VZT - celkem</t>
  </si>
  <si>
    <t>Montážní materiál a práce</t>
  </si>
  <si>
    <t>13</t>
  </si>
  <si>
    <t xml:space="preserve">50/50 </t>
  </si>
  <si>
    <t>m</t>
  </si>
  <si>
    <t>TRUBKA TUHÁ VYSOKÁ MECHANICKÁ ODOLNOST ČERNÁ</t>
  </si>
  <si>
    <t>14</t>
  </si>
  <si>
    <t>d 32  mm, pevně</t>
  </si>
  <si>
    <t>TRUBKA TUHÁ STŘEDNÍ MECHANICKÁ ODOLNOST ŠEDÁ</t>
  </si>
  <si>
    <t>4020 LA d 20  mm, pevně</t>
  </si>
  <si>
    <t>TRUBKA OHEBNÁ STŘEDNÍ MECHANICKÁ O   DOLNOST</t>
  </si>
  <si>
    <t>16</t>
  </si>
  <si>
    <t>1220 d 20  mm, pevně</t>
  </si>
  <si>
    <t>KABEL SILOVÝ,IZOLACE PVC</t>
  </si>
  <si>
    <t>17</t>
  </si>
  <si>
    <t>CYKY-J 5x25 , pevně</t>
  </si>
  <si>
    <t>18</t>
  </si>
  <si>
    <t>CYKY-J 5x4 , pevně</t>
  </si>
  <si>
    <t>19</t>
  </si>
  <si>
    <t>CYKY-J 5x2.5 , pevně</t>
  </si>
  <si>
    <t>20</t>
  </si>
  <si>
    <t>CYKY-J 5x1.5 , pevně</t>
  </si>
  <si>
    <t>CYKY-J 3x2.5 , pevně</t>
  </si>
  <si>
    <t>22</t>
  </si>
  <si>
    <t>CYKY-J 3x1.5 , pevně</t>
  </si>
  <si>
    <t>VODIČ PRO POSPOJOVÁNÍ</t>
  </si>
  <si>
    <t>23</t>
  </si>
  <si>
    <t>CY6 Žlutozelený, pevně</t>
  </si>
  <si>
    <t>24</t>
  </si>
  <si>
    <t>Podružný materiál</t>
  </si>
  <si>
    <t>Montážní materiál a práce - celkem</t>
  </si>
  <si>
    <t>HZS</t>
  </si>
  <si>
    <t>HODINOVE ZUCTOVACI SAZBY</t>
  </si>
  <si>
    <t>25</t>
  </si>
  <si>
    <t xml:space="preserve"> Demontaz stavajiciho zarizeni</t>
  </si>
  <si>
    <t>26</t>
  </si>
  <si>
    <t xml:space="preserve"> Vyhledani pripojovaciho mista</t>
  </si>
  <si>
    <t>27</t>
  </si>
  <si>
    <t xml:space="preserve"> Priprava ke komplexni zkousce</t>
  </si>
  <si>
    <t>28</t>
  </si>
  <si>
    <t xml:space="preserve"> Zauceni obsluhy</t>
  </si>
  <si>
    <t>SPOLUPRACE S DODAVATELEM PRI</t>
  </si>
  <si>
    <t>29</t>
  </si>
  <si>
    <t xml:space="preserve"> zapojovani a zkouskach</t>
  </si>
  <si>
    <t>PROVEDENI REVIZNICH ZKOUSEK</t>
  </si>
  <si>
    <t>DLE CSN 331500</t>
  </si>
  <si>
    <t>30</t>
  </si>
  <si>
    <t xml:space="preserve"> Spoluprace s reviz.technikem</t>
  </si>
  <si>
    <t>31</t>
  </si>
  <si>
    <t xml:space="preserve"> Revizni technik</t>
  </si>
  <si>
    <t>32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</si>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</sst>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蘀姇㉨¹☸¬_x0008_"/>
      <charset val="238"/>
    </font>
    <font>
      <b/>
      <sz val="11"/>
      <color rgb="FF000000"/>
      <name val="敓潧⁥䥕蘀姇㉨¹☸¬_x0008_"/>
      <charset val="238"/>
    </font>
    <font>
      <b/>
      <sz val="10"/>
      <color rgb="FF000000"/>
      <name val="敓潧⁥䥕蘀姇㉨¹☸¬_x0008_"/>
      <charset val="238"/>
    </font>
    <font>
      <b/>
      <sz val="9"/>
      <color rgb="FF000000"/>
      <name val="敓潧⁥䥕蘀姇㉨¹☸¬_x0008_"/>
      <charset val="238"/>
    </font>
    <font>
      <i/>
      <sz val="10"/>
      <color rgb="FF000000"/>
      <name val="敓潧⁥䥕蘀姇㉨¹☸¬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workbookViewId="0">
      <selection activeCell="I11" sqref="I11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4" t="s">
        <v>3</v>
      </c>
    </row>
    <row r="3" spans="1:2">
      <c r="A3" s="2" t="s">
        <v>4</v>
      </c>
      <c r="B3" s="5" t="s">
        <v>5</v>
      </c>
    </row>
    <row r="4" spans="1:2">
      <c r="A4" s="2" t="s">
        <v>6</v>
      </c>
      <c r="B4" s="5" t="s">
        <v>7</v>
      </c>
    </row>
    <row r="5" spans="1:2">
      <c r="A5" s="2" t="s">
        <v>8</v>
      </c>
      <c r="B5" s="5" t="s">
        <v>9</v>
      </c>
    </row>
    <row r="6" spans="1:2">
      <c r="A6" s="2" t="s">
        <v>10</v>
      </c>
      <c r="B6" s="5" t="s">
        <v>11</v>
      </c>
    </row>
    <row r="7" spans="1:2">
      <c r="A7" s="2" t="s">
        <v>12</v>
      </c>
      <c r="B7" s="5" t="s">
        <v>11</v>
      </c>
    </row>
    <row r="8" spans="1:2">
      <c r="A8" s="2" t="s">
        <v>13</v>
      </c>
      <c r="B8" s="5" t="s">
        <v>11</v>
      </c>
    </row>
    <row r="9" spans="1:2">
      <c r="A9" s="2" t="s">
        <v>14</v>
      </c>
      <c r="B9" s="5" t="s">
        <v>15</v>
      </c>
    </row>
    <row r="10" spans="1:2">
      <c r="A10" s="2" t="s">
        <v>16</v>
      </c>
      <c r="B10" s="5" t="s">
        <v>11</v>
      </c>
    </row>
    <row r="11" spans="1:2">
      <c r="A11" s="2" t="s">
        <v>17</v>
      </c>
      <c r="B11" s="5" t="s">
        <v>167</v>
      </c>
    </row>
    <row r="12" spans="1:2">
      <c r="A12" s="2" t="s">
        <v>18</v>
      </c>
      <c r="B12" s="5" t="s">
        <v>11</v>
      </c>
    </row>
    <row r="13" spans="1:2">
      <c r="A13" s="2" t="s">
        <v>19</v>
      </c>
      <c r="B13" s="5" t="s">
        <v>20</v>
      </c>
    </row>
    <row r="14" spans="1:2">
      <c r="A14" s="2" t="s">
        <v>21</v>
      </c>
      <c r="B14" s="5" t="s">
        <v>22</v>
      </c>
    </row>
    <row r="15" spans="1:2">
      <c r="A15" s="2" t="s">
        <v>11</v>
      </c>
      <c r="B15" s="6" t="s">
        <v>11</v>
      </c>
    </row>
    <row r="16" spans="1:2">
      <c r="A16" s="2" t="s">
        <v>23</v>
      </c>
      <c r="B16" s="7" t="s">
        <v>24</v>
      </c>
    </row>
    <row r="17" spans="1:2">
      <c r="A17" s="2" t="s">
        <v>25</v>
      </c>
      <c r="B17" s="7" t="s">
        <v>26</v>
      </c>
    </row>
    <row r="18" spans="1:2">
      <c r="A18" s="2" t="s">
        <v>27</v>
      </c>
      <c r="B18" s="7" t="s">
        <v>28</v>
      </c>
    </row>
    <row r="19" spans="1:2">
      <c r="A19" s="2" t="s">
        <v>29</v>
      </c>
      <c r="B19" s="7" t="s">
        <v>30</v>
      </c>
    </row>
    <row r="20" spans="1:2">
      <c r="A20" s="2" t="s">
        <v>31</v>
      </c>
      <c r="B20" s="7" t="s">
        <v>30</v>
      </c>
    </row>
    <row r="21" spans="1:2">
      <c r="A21" s="2" t="s">
        <v>32</v>
      </c>
      <c r="B21" s="7" t="s">
        <v>30</v>
      </c>
    </row>
    <row r="22" spans="1:2">
      <c r="A22" s="2" t="s">
        <v>33</v>
      </c>
      <c r="B22" s="7" t="s">
        <v>30</v>
      </c>
    </row>
    <row r="23" spans="1:2">
      <c r="A23" s="2" t="s">
        <v>34</v>
      </c>
      <c r="B23" s="7" t="s">
        <v>30</v>
      </c>
    </row>
    <row r="24" spans="1:2">
      <c r="A24" s="2" t="s">
        <v>35</v>
      </c>
      <c r="B24" s="7" t="s">
        <v>30</v>
      </c>
    </row>
    <row r="25" spans="1:2">
      <c r="A25" s="2" t="s">
        <v>36</v>
      </c>
      <c r="B25" s="7" t="s">
        <v>30</v>
      </c>
    </row>
    <row r="26" spans="1:2">
      <c r="A26" s="2" t="s">
        <v>37</v>
      </c>
      <c r="B26" s="7" t="s">
        <v>38</v>
      </c>
    </row>
    <row r="27" spans="1:2">
      <c r="A27" s="2" t="s">
        <v>39</v>
      </c>
      <c r="B27" s="7" t="s">
        <v>30</v>
      </c>
    </row>
    <row r="28" spans="1:2">
      <c r="A28" s="2" t="s">
        <v>40</v>
      </c>
      <c r="B28" s="7" t="s">
        <v>30</v>
      </c>
    </row>
    <row r="29" spans="1:2">
      <c r="A29" s="2" t="s">
        <v>41</v>
      </c>
      <c r="B29" s="7" t="s">
        <v>30</v>
      </c>
    </row>
    <row r="30" spans="1:2">
      <c r="A30" s="2" t="s">
        <v>42</v>
      </c>
      <c r="B30" s="7" t="s">
        <v>30</v>
      </c>
    </row>
    <row r="31" spans="1:2" ht="24.75">
      <c r="A31" s="8" t="s">
        <v>43</v>
      </c>
      <c r="B31" s="7" t="s">
        <v>44</v>
      </c>
    </row>
    <row r="32" spans="1:2">
      <c r="A32" s="2" t="s">
        <v>45</v>
      </c>
      <c r="B32" s="7" t="s">
        <v>46</v>
      </c>
    </row>
    <row r="33" spans="1:2">
      <c r="A33" s="1" t="s">
        <v>47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workbookViewId="0">
      <selection activeCell="I31" sqref="I31"/>
    </sheetView>
  </sheetViews>
  <sheetFormatPr defaultRowHeight="15"/>
  <cols>
    <col min="1" max="1" width="39.28515625" style="1" bestFit="1" customWidth="1"/>
    <col min="2" max="2" width="15" style="9" bestFit="1" customWidth="1"/>
    <col min="3" max="3" width="11.28515625" style="9" bestFit="1" customWidth="1"/>
    <col min="6" max="6" width="0" hidden="1" customWidth="1"/>
  </cols>
  <sheetData>
    <row r="1" spans="1:4">
      <c r="A1" s="2" t="s">
        <v>0</v>
      </c>
      <c r="B1" s="10" t="s">
        <v>139</v>
      </c>
      <c r="C1" s="10" t="s">
        <v>140</v>
      </c>
      <c r="D1" s="3"/>
    </row>
    <row r="2" spans="1:4">
      <c r="A2" s="5" t="s">
        <v>141</v>
      </c>
      <c r="B2" s="17"/>
      <c r="C2" s="17"/>
      <c r="D2" s="3"/>
    </row>
    <row r="3" spans="1:4">
      <c r="A3" s="6" t="s">
        <v>142</v>
      </c>
      <c r="B3" s="14">
        <f>(Rozpočet!F16)</f>
        <v>0</v>
      </c>
      <c r="C3" s="14"/>
      <c r="D3" s="3"/>
    </row>
    <row r="4" spans="1:4">
      <c r="A4" s="6" t="s">
        <v>143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6" t="s">
        <v>144</v>
      </c>
      <c r="B5" s="14"/>
      <c r="C5" s="14">
        <f>(Rozpočet!F54) + (Rozpočet!F38)</f>
        <v>0</v>
      </c>
      <c r="D5" s="3"/>
    </row>
    <row r="6" spans="1:4">
      <c r="A6" s="6" t="s">
        <v>145</v>
      </c>
      <c r="B6" s="14"/>
      <c r="C6" s="14">
        <f>(Rozpočet!H16) + (Rozpočet!H54) + (Rozpočet!H38)</f>
        <v>0</v>
      </c>
      <c r="D6" s="3"/>
    </row>
    <row r="7" spans="1:4">
      <c r="A7" s="7" t="s">
        <v>146</v>
      </c>
      <c r="B7" s="18">
        <f>B3 + B4</f>
        <v>0</v>
      </c>
      <c r="C7" s="18">
        <f>C3 + C4 + C5 + C6</f>
        <v>0</v>
      </c>
      <c r="D7" s="3"/>
    </row>
    <row r="8" spans="1:4">
      <c r="A8" s="6" t="s">
        <v>147</v>
      </c>
      <c r="B8" s="14"/>
      <c r="C8" s="14">
        <f>(C5 + C6) * Parametry!B18 / 100</f>
        <v>0</v>
      </c>
      <c r="D8" s="3"/>
    </row>
    <row r="9" spans="1:4">
      <c r="A9" s="6" t="s">
        <v>148</v>
      </c>
      <c r="B9" s="14"/>
      <c r="C9" s="14">
        <f>0 + 0</f>
        <v>0</v>
      </c>
      <c r="D9" s="3"/>
    </row>
    <row r="10" spans="1:4">
      <c r="A10" s="6" t="s">
        <v>149</v>
      </c>
      <c r="B10" s="14"/>
      <c r="C10" s="14">
        <f>0 + 0</f>
        <v>0</v>
      </c>
      <c r="D10" s="3"/>
    </row>
    <row r="11" spans="1:4">
      <c r="A11" s="6" t="s">
        <v>150</v>
      </c>
      <c r="B11" s="14"/>
      <c r="C11" s="14">
        <f>(C9 + C10) * Parametry!B19 / 100</f>
        <v>0</v>
      </c>
      <c r="D11" s="3"/>
    </row>
    <row r="12" spans="1:4">
      <c r="A12" s="7" t="s">
        <v>151</v>
      </c>
      <c r="B12" s="18">
        <f>B7</f>
        <v>0</v>
      </c>
      <c r="C12" s="18">
        <f>C7 + C8 + C9 + C10 + C11</f>
        <v>0</v>
      </c>
      <c r="D12" s="3"/>
    </row>
    <row r="13" spans="1:4">
      <c r="A13" s="6" t="s">
        <v>152</v>
      </c>
      <c r="B13" s="14"/>
      <c r="C13" s="14">
        <f>(B12 + C12) * Parametry!B20 / 100</f>
        <v>0</v>
      </c>
      <c r="D13" s="3"/>
    </row>
    <row r="14" spans="1:4">
      <c r="A14" s="6" t="s">
        <v>153</v>
      </c>
      <c r="B14" s="14"/>
      <c r="C14" s="14">
        <f>(B12 + C12) * Parametry!B21 / 100</f>
        <v>0</v>
      </c>
      <c r="D14" s="3"/>
    </row>
    <row r="15" spans="1:4">
      <c r="A15" s="6" t="s">
        <v>154</v>
      </c>
      <c r="B15" s="14"/>
      <c r="C15" s="14">
        <f>(B7 + C7) * Parametry!B22 / 100</f>
        <v>0</v>
      </c>
      <c r="D15" s="3"/>
    </row>
    <row r="16" spans="1:4">
      <c r="A16" s="5" t="s">
        <v>155</v>
      </c>
      <c r="B16" s="17"/>
      <c r="C16" s="17">
        <f>B12 + C12 + C13 + C14 + C15</f>
        <v>0</v>
      </c>
      <c r="D16" s="3"/>
    </row>
    <row r="17" spans="1:4">
      <c r="A17" s="6" t="s">
        <v>11</v>
      </c>
      <c r="B17" s="14"/>
      <c r="C17" s="14"/>
      <c r="D17" s="3"/>
    </row>
    <row r="18" spans="1:4">
      <c r="A18" s="5" t="s">
        <v>156</v>
      </c>
      <c r="B18" s="17"/>
      <c r="C18" s="17"/>
      <c r="D18" s="3"/>
    </row>
    <row r="19" spans="1:4">
      <c r="A19" s="6" t="s">
        <v>157</v>
      </c>
      <c r="B19" s="14"/>
      <c r="C19" s="14">
        <f>C12 * Parametry!B23 / 100</f>
        <v>0</v>
      </c>
      <c r="D19" s="3"/>
    </row>
    <row r="20" spans="1:4">
      <c r="A20" s="6" t="s">
        <v>158</v>
      </c>
      <c r="B20" s="14"/>
      <c r="C20" s="14">
        <f>C12 * Parametry!B24 / 100</f>
        <v>0</v>
      </c>
      <c r="D20" s="3"/>
    </row>
    <row r="21" spans="1:4">
      <c r="A21" s="5" t="s">
        <v>159</v>
      </c>
      <c r="B21" s="17"/>
      <c r="C21" s="17">
        <f>C19 + C20</f>
        <v>0</v>
      </c>
      <c r="D21" s="3"/>
    </row>
    <row r="22" spans="1:4">
      <c r="A22" s="6" t="s">
        <v>160</v>
      </c>
      <c r="B22" s="14"/>
      <c r="C22" s="14">
        <f>Parametry!B25 * Parametry!B28 * (C16 * Parametry!B27)^Parametry!B26</f>
        <v>0</v>
      </c>
      <c r="D22" s="3"/>
    </row>
    <row r="23" spans="1:4">
      <c r="A23" s="6" t="s">
        <v>11</v>
      </c>
      <c r="B23" s="14"/>
      <c r="C23" s="14"/>
      <c r="D23" s="3"/>
    </row>
    <row r="24" spans="1:4">
      <c r="A24" s="4" t="s">
        <v>161</v>
      </c>
      <c r="B24" s="15"/>
      <c r="C24" s="15">
        <f>C16 + C21 + C22</f>
        <v>0</v>
      </c>
      <c r="D24" s="3"/>
    </row>
    <row r="25" spans="1:4">
      <c r="A25" s="6" t="s">
        <v>162</v>
      </c>
      <c r="B25" s="14">
        <f>(SUM(Rozpočet!F3:F15)+SUM(Rozpočet!F42:F53)+SUM(Rozpočet!F20:F37)) + (SUM(Rozpočet!H3:H15)+SUM(Rozpočet!H42:H53)+SUM(Rozpočet!H20:H37)) + B4 + C4 + C8 + C11 + C13 + C14 + C15 + C21 + C22</f>
        <v>0</v>
      </c>
      <c r="C25" s="14">
        <f>B25 * Parametry!B31 / 100</f>
        <v>0</v>
      </c>
      <c r="D25" s="3"/>
    </row>
    <row r="26" spans="1:4">
      <c r="A26" s="6" t="s">
        <v>163</v>
      </c>
      <c r="B26" s="14">
        <f>(SUM(Rozpočet!F3)+SUM(Rozpočet!F42,Rozpočet!F47,Rozpočet!F49:F50)+SUM(Rozpočet!F21,Rozpočet!F23,Rozpočet!F25,Rozpočet!F27,Rozpočet!F29,Rozpočet!F35)) + (SUM(Rozpočet!H3)+SUM(Rozpočet!H42,Rozpočet!H47,Rozpočet!H49:H50)+SUM(Rozpočet!H21,Rozpočet!H23,Rozpočet!H25,Rozpočet!H27,Rozpočet!H29,Rozpočet!H35))</f>
        <v>0</v>
      </c>
      <c r="C26" s="14">
        <f>B26 * Parametry!B32 / 100</f>
        <v>0</v>
      </c>
      <c r="D26" s="3"/>
    </row>
    <row r="27" spans="1:4">
      <c r="A27" s="4" t="s">
        <v>164</v>
      </c>
      <c r="B27" s="15"/>
      <c r="C27" s="15">
        <f>C24 + C25 + C26</f>
        <v>0</v>
      </c>
      <c r="D27" s="3"/>
    </row>
    <row r="28" spans="1:4">
      <c r="A28" s="6" t="s">
        <v>11</v>
      </c>
      <c r="B28" s="14"/>
      <c r="C28" s="14"/>
      <c r="D28" s="3"/>
    </row>
    <row r="29" spans="1:4">
      <c r="A29" s="6" t="s">
        <v>165</v>
      </c>
      <c r="B29" s="14"/>
      <c r="C29" s="14">
        <f>C24 * Parametry!B29 / 100</f>
        <v>0</v>
      </c>
      <c r="D29" s="3"/>
    </row>
    <row r="30" spans="1:4">
      <c r="A30" s="6" t="s">
        <v>165</v>
      </c>
      <c r="B30" s="14"/>
      <c r="C30" s="14">
        <f>C24 * Parametry!B30 / 100</f>
        <v>0</v>
      </c>
      <c r="D30" s="3"/>
    </row>
    <row r="31" spans="1:4">
      <c r="A31" s="5" t="s">
        <v>166</v>
      </c>
      <c r="B31" s="19" t="s">
        <v>51</v>
      </c>
      <c r="C31" s="19" t="s">
        <v>53</v>
      </c>
      <c r="D31" s="3"/>
    </row>
    <row r="32" spans="1:4">
      <c r="A32" s="6" t="s">
        <v>57</v>
      </c>
      <c r="B32" s="14">
        <f>(Rozpočet!F16)</f>
        <v>0</v>
      </c>
      <c r="C32" s="14">
        <f>(Rozpočet!H16)</f>
        <v>0</v>
      </c>
      <c r="D32" s="3"/>
    </row>
    <row r="33" spans="1:4">
      <c r="A33" s="6" t="s">
        <v>87</v>
      </c>
      <c r="B33" s="14">
        <f>(Rozpočet!F38)</f>
        <v>0</v>
      </c>
      <c r="C33" s="14">
        <f>(Rozpočet!H38)</f>
        <v>0</v>
      </c>
      <c r="D33" s="3"/>
    </row>
    <row r="34" spans="1:4">
      <c r="A34" s="6" t="s">
        <v>117</v>
      </c>
      <c r="B34" s="14">
        <f>(Rozpočet!F54)</f>
        <v>0</v>
      </c>
      <c r="C34" s="14">
        <f>(Rozpočet!H54)</f>
        <v>0</v>
      </c>
      <c r="D34" s="3"/>
    </row>
    <row r="35" spans="1:4">
      <c r="A35" s="6" t="s">
        <v>11</v>
      </c>
      <c r="B35" s="14"/>
      <c r="C35" s="14"/>
      <c r="D35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5"/>
  <sheetViews>
    <sheetView tabSelected="1" topLeftCell="A30" workbookViewId="0">
      <selection activeCell="G42" sqref="G42"/>
    </sheetView>
  </sheetViews>
  <sheetFormatPr defaultRowHeight="15"/>
  <cols>
    <col min="1" max="1" width="6.140625" style="1" bestFit="1" customWidth="1"/>
    <col min="2" max="2" width="52.42578125" style="23" customWidth="1"/>
    <col min="3" max="3" width="4" style="1" bestFit="1" customWidth="1"/>
    <col min="4" max="4" width="5.42578125" style="9" bestFit="1" customWidth="1"/>
    <col min="5" max="5" width="7.85546875" style="9" bestFit="1" customWidth="1"/>
    <col min="6" max="6" width="13.42578125" style="9" bestFit="1" customWidth="1"/>
    <col min="7" max="7" width="6.42578125" style="9" bestFit="1" customWidth="1"/>
    <col min="8" max="8" width="12.5703125" style="9" bestFit="1" customWidth="1"/>
    <col min="9" max="9" width="7.85546875" style="9" bestFit="1" customWidth="1"/>
    <col min="10" max="10" width="11.42578125" style="9" bestFit="1" customWidth="1"/>
  </cols>
  <sheetData>
    <row r="1" spans="1:10">
      <c r="A1" s="2" t="s">
        <v>48</v>
      </c>
      <c r="B1" s="8" t="s">
        <v>0</v>
      </c>
      <c r="C1" s="2" t="s">
        <v>49</v>
      </c>
      <c r="D1" s="10" t="s">
        <v>50</v>
      </c>
      <c r="E1" s="10" t="s">
        <v>51</v>
      </c>
      <c r="F1" s="10" t="s">
        <v>52</v>
      </c>
      <c r="G1" s="10" t="s">
        <v>53</v>
      </c>
      <c r="H1" s="10" t="s">
        <v>54</v>
      </c>
      <c r="I1" s="10" t="s">
        <v>55</v>
      </c>
      <c r="J1" s="10" t="s">
        <v>56</v>
      </c>
    </row>
    <row r="2" spans="1:10">
      <c r="A2" s="4" t="s">
        <v>11</v>
      </c>
      <c r="B2" s="20" t="s">
        <v>57</v>
      </c>
      <c r="C2" s="4" t="s">
        <v>11</v>
      </c>
      <c r="D2" s="11"/>
      <c r="E2" s="11"/>
      <c r="F2" s="11"/>
      <c r="G2" s="11"/>
      <c r="H2" s="11"/>
      <c r="I2" s="11"/>
      <c r="J2" s="11"/>
    </row>
    <row r="3" spans="1:10">
      <c r="A3" s="12" t="s">
        <v>11</v>
      </c>
      <c r="B3" s="21" t="s">
        <v>58</v>
      </c>
      <c r="C3" s="12" t="s">
        <v>11</v>
      </c>
      <c r="D3" s="13"/>
      <c r="E3" s="13"/>
      <c r="F3" s="13"/>
      <c r="G3" s="13"/>
      <c r="H3" s="13"/>
      <c r="I3" s="13"/>
      <c r="J3" s="13"/>
    </row>
    <row r="4" spans="1:10" ht="24.75">
      <c r="A4" s="6" t="s">
        <v>59</v>
      </c>
      <c r="B4" s="22" t="s">
        <v>60</v>
      </c>
      <c r="C4" s="6" t="s">
        <v>61</v>
      </c>
      <c r="D4" s="14">
        <v>1</v>
      </c>
      <c r="E4" s="14">
        <v>0</v>
      </c>
      <c r="F4" s="14">
        <f t="shared" ref="F4:F15" si="0">D4*E4</f>
        <v>0</v>
      </c>
      <c r="G4" s="14">
        <v>0</v>
      </c>
      <c r="H4" s="14">
        <f t="shared" ref="H4:H15" si="1">D4*G4</f>
        <v>0</v>
      </c>
      <c r="I4" s="14">
        <f t="shared" ref="I4:I15" si="2">E4+G4</f>
        <v>0</v>
      </c>
      <c r="J4" s="14">
        <f t="shared" ref="J4:J15" si="3">F4+H4</f>
        <v>0</v>
      </c>
    </row>
    <row r="5" spans="1:10">
      <c r="A5" s="6" t="s">
        <v>62</v>
      </c>
      <c r="B5" s="22" t="s">
        <v>63</v>
      </c>
      <c r="C5" s="6" t="s">
        <v>61</v>
      </c>
      <c r="D5" s="14">
        <v>3</v>
      </c>
      <c r="E5" s="14">
        <v>0</v>
      </c>
      <c r="F5" s="14">
        <f t="shared" si="0"/>
        <v>0</v>
      </c>
      <c r="G5" s="14">
        <v>0</v>
      </c>
      <c r="H5" s="14">
        <f t="shared" si="1"/>
        <v>0</v>
      </c>
      <c r="I5" s="14">
        <f t="shared" si="2"/>
        <v>0</v>
      </c>
      <c r="J5" s="14">
        <f t="shared" si="3"/>
        <v>0</v>
      </c>
    </row>
    <row r="6" spans="1:10">
      <c r="A6" s="6" t="s">
        <v>64</v>
      </c>
      <c r="B6" s="22" t="s">
        <v>65</v>
      </c>
      <c r="C6" s="6" t="s">
        <v>61</v>
      </c>
      <c r="D6" s="14">
        <v>12</v>
      </c>
      <c r="E6" s="14">
        <v>0</v>
      </c>
      <c r="F6" s="14">
        <f t="shared" si="0"/>
        <v>0</v>
      </c>
      <c r="G6" s="14">
        <v>0</v>
      </c>
      <c r="H6" s="14">
        <f t="shared" si="1"/>
        <v>0</v>
      </c>
      <c r="I6" s="14">
        <f t="shared" si="2"/>
        <v>0</v>
      </c>
      <c r="J6" s="14">
        <f t="shared" si="3"/>
        <v>0</v>
      </c>
    </row>
    <row r="7" spans="1:10">
      <c r="A7" s="6" t="s">
        <v>66</v>
      </c>
      <c r="B7" s="22" t="s">
        <v>67</v>
      </c>
      <c r="C7" s="6" t="s">
        <v>68</v>
      </c>
      <c r="D7" s="14">
        <v>4</v>
      </c>
      <c r="E7" s="14">
        <v>0</v>
      </c>
      <c r="F7" s="14">
        <f t="shared" si="0"/>
        <v>0</v>
      </c>
      <c r="G7" s="14">
        <v>0</v>
      </c>
      <c r="H7" s="14">
        <f t="shared" si="1"/>
        <v>0</v>
      </c>
      <c r="I7" s="14">
        <f t="shared" si="2"/>
        <v>0</v>
      </c>
      <c r="J7" s="14">
        <f t="shared" si="3"/>
        <v>0</v>
      </c>
    </row>
    <row r="8" spans="1:10">
      <c r="A8" s="6" t="s">
        <v>69</v>
      </c>
      <c r="B8" s="22" t="s">
        <v>70</v>
      </c>
      <c r="C8" s="6" t="s">
        <v>68</v>
      </c>
      <c r="D8" s="14">
        <v>2</v>
      </c>
      <c r="E8" s="14">
        <v>0</v>
      </c>
      <c r="F8" s="14">
        <f t="shared" si="0"/>
        <v>0</v>
      </c>
      <c r="G8" s="14">
        <v>0</v>
      </c>
      <c r="H8" s="14">
        <f t="shared" si="1"/>
        <v>0</v>
      </c>
      <c r="I8" s="14">
        <f t="shared" si="2"/>
        <v>0</v>
      </c>
      <c r="J8" s="14">
        <f t="shared" si="3"/>
        <v>0</v>
      </c>
    </row>
    <row r="9" spans="1:10">
      <c r="A9" s="6" t="s">
        <v>71</v>
      </c>
      <c r="B9" s="22" t="s">
        <v>72</v>
      </c>
      <c r="C9" s="6" t="s">
        <v>68</v>
      </c>
      <c r="D9" s="14">
        <v>1</v>
      </c>
      <c r="E9" s="14">
        <v>0</v>
      </c>
      <c r="F9" s="14">
        <f t="shared" si="0"/>
        <v>0</v>
      </c>
      <c r="G9" s="14">
        <v>0</v>
      </c>
      <c r="H9" s="14">
        <f t="shared" si="1"/>
        <v>0</v>
      </c>
      <c r="I9" s="14">
        <f t="shared" si="2"/>
        <v>0</v>
      </c>
      <c r="J9" s="14">
        <f t="shared" si="3"/>
        <v>0</v>
      </c>
    </row>
    <row r="10" spans="1:10">
      <c r="A10" s="6" t="s">
        <v>73</v>
      </c>
      <c r="B10" s="22" t="s">
        <v>74</v>
      </c>
      <c r="C10" s="6" t="s">
        <v>68</v>
      </c>
      <c r="D10" s="14">
        <v>2</v>
      </c>
      <c r="E10" s="14">
        <v>0</v>
      </c>
      <c r="F10" s="14">
        <f t="shared" si="0"/>
        <v>0</v>
      </c>
      <c r="G10" s="14">
        <v>0</v>
      </c>
      <c r="H10" s="14">
        <f t="shared" si="1"/>
        <v>0</v>
      </c>
      <c r="I10" s="14">
        <f t="shared" si="2"/>
        <v>0</v>
      </c>
      <c r="J10" s="14">
        <f t="shared" si="3"/>
        <v>0</v>
      </c>
    </row>
    <row r="11" spans="1:10">
      <c r="A11" s="6" t="s">
        <v>75</v>
      </c>
      <c r="B11" s="22" t="s">
        <v>76</v>
      </c>
      <c r="C11" s="6" t="s">
        <v>68</v>
      </c>
      <c r="D11" s="14">
        <v>1</v>
      </c>
      <c r="E11" s="14">
        <v>0</v>
      </c>
      <c r="F11" s="14">
        <f t="shared" si="0"/>
        <v>0</v>
      </c>
      <c r="G11" s="14">
        <v>0</v>
      </c>
      <c r="H11" s="14">
        <f t="shared" si="1"/>
        <v>0</v>
      </c>
      <c r="I11" s="14">
        <f t="shared" si="2"/>
        <v>0</v>
      </c>
      <c r="J11" s="14">
        <f t="shared" si="3"/>
        <v>0</v>
      </c>
    </row>
    <row r="12" spans="1:10">
      <c r="A12" s="6" t="s">
        <v>77</v>
      </c>
      <c r="B12" s="22" t="s">
        <v>78</v>
      </c>
      <c r="C12" s="6" t="s">
        <v>68</v>
      </c>
      <c r="D12" s="14">
        <v>1</v>
      </c>
      <c r="E12" s="14">
        <v>0</v>
      </c>
      <c r="F12" s="14">
        <f t="shared" si="0"/>
        <v>0</v>
      </c>
      <c r="G12" s="14">
        <v>0</v>
      </c>
      <c r="H12" s="14">
        <f t="shared" si="1"/>
        <v>0</v>
      </c>
      <c r="I12" s="14">
        <f t="shared" si="2"/>
        <v>0</v>
      </c>
      <c r="J12" s="14">
        <f t="shared" si="3"/>
        <v>0</v>
      </c>
    </row>
    <row r="13" spans="1:10">
      <c r="A13" s="6" t="s">
        <v>79</v>
      </c>
      <c r="B13" s="22" t="s">
        <v>80</v>
      </c>
      <c r="C13" s="6" t="s">
        <v>68</v>
      </c>
      <c r="D13" s="14">
        <v>1</v>
      </c>
      <c r="E13" s="14">
        <v>0</v>
      </c>
      <c r="F13" s="14">
        <f t="shared" si="0"/>
        <v>0</v>
      </c>
      <c r="G13" s="14">
        <v>0</v>
      </c>
      <c r="H13" s="14">
        <f t="shared" si="1"/>
        <v>0</v>
      </c>
      <c r="I13" s="14">
        <f t="shared" si="2"/>
        <v>0</v>
      </c>
      <c r="J13" s="14">
        <f t="shared" si="3"/>
        <v>0</v>
      </c>
    </row>
    <row r="14" spans="1:10">
      <c r="A14" s="6" t="s">
        <v>81</v>
      </c>
      <c r="B14" s="22" t="s">
        <v>82</v>
      </c>
      <c r="C14" s="6" t="s">
        <v>61</v>
      </c>
      <c r="D14" s="14">
        <v>1</v>
      </c>
      <c r="E14" s="14">
        <v>0</v>
      </c>
      <c r="F14" s="14">
        <f t="shared" si="0"/>
        <v>0</v>
      </c>
      <c r="G14" s="14">
        <v>0</v>
      </c>
      <c r="H14" s="14">
        <f t="shared" si="1"/>
        <v>0</v>
      </c>
      <c r="I14" s="14">
        <f t="shared" si="2"/>
        <v>0</v>
      </c>
      <c r="J14" s="14">
        <f t="shared" si="3"/>
        <v>0</v>
      </c>
    </row>
    <row r="15" spans="1:10">
      <c r="A15" s="6" t="s">
        <v>83</v>
      </c>
      <c r="B15" s="22" t="s">
        <v>84</v>
      </c>
      <c r="C15" s="6" t="s">
        <v>85</v>
      </c>
      <c r="D15" s="14">
        <v>16</v>
      </c>
      <c r="E15" s="14">
        <v>0</v>
      </c>
      <c r="F15" s="14">
        <f t="shared" si="0"/>
        <v>0</v>
      </c>
      <c r="G15" s="14">
        <v>0</v>
      </c>
      <c r="H15" s="14">
        <f t="shared" si="1"/>
        <v>0</v>
      </c>
      <c r="I15" s="14">
        <f t="shared" si="2"/>
        <v>0</v>
      </c>
      <c r="J15" s="14">
        <f t="shared" si="3"/>
        <v>0</v>
      </c>
    </row>
    <row r="16" spans="1:10" ht="30">
      <c r="A16" s="4" t="s">
        <v>11</v>
      </c>
      <c r="B16" s="20" t="s">
        <v>86</v>
      </c>
      <c r="C16" s="4" t="s">
        <v>11</v>
      </c>
      <c r="D16" s="11"/>
      <c r="E16" s="11"/>
      <c r="F16" s="15">
        <f>SUM(F3:F15)</f>
        <v>0</v>
      </c>
      <c r="G16" s="11"/>
      <c r="H16" s="15">
        <f>SUM(H3:H15)</f>
        <v>0</v>
      </c>
      <c r="I16" s="11"/>
      <c r="J16" s="15">
        <f>SUM(J3:J15)</f>
        <v>0</v>
      </c>
    </row>
    <row r="17" spans="1:10">
      <c r="A17" s="6" t="s">
        <v>11</v>
      </c>
      <c r="B17" s="22" t="s">
        <v>11</v>
      </c>
      <c r="C17" s="6" t="s">
        <v>11</v>
      </c>
      <c r="D17" s="16"/>
      <c r="E17" s="16"/>
      <c r="F17" s="16"/>
      <c r="G17" s="16"/>
      <c r="H17" s="16"/>
      <c r="I17" s="16"/>
      <c r="J17" s="16"/>
    </row>
    <row r="18" spans="1:10">
      <c r="A18" s="6" t="s">
        <v>11</v>
      </c>
      <c r="B18" s="22" t="s">
        <v>11</v>
      </c>
      <c r="C18" s="6" t="s">
        <v>11</v>
      </c>
      <c r="D18" s="16"/>
      <c r="E18" s="16"/>
      <c r="F18" s="16"/>
      <c r="G18" s="16"/>
      <c r="H18" s="16"/>
      <c r="I18" s="16"/>
      <c r="J18" s="16"/>
    </row>
    <row r="19" spans="1:10">
      <c r="A19" s="4" t="s">
        <v>11</v>
      </c>
      <c r="B19" s="20" t="s">
        <v>87</v>
      </c>
      <c r="C19" s="4" t="s">
        <v>11</v>
      </c>
      <c r="D19" s="11"/>
      <c r="E19" s="11"/>
      <c r="F19" s="11"/>
      <c r="G19" s="11"/>
      <c r="H19" s="11"/>
      <c r="I19" s="11"/>
      <c r="J19" s="11"/>
    </row>
    <row r="20" spans="1:10">
      <c r="A20" s="6" t="s">
        <v>88</v>
      </c>
      <c r="B20" s="22" t="s">
        <v>89</v>
      </c>
      <c r="C20" s="6" t="s">
        <v>90</v>
      </c>
      <c r="D20" s="14">
        <v>20</v>
      </c>
      <c r="E20" s="14">
        <v>0</v>
      </c>
      <c r="F20" s="14">
        <f>D20*E20</f>
        <v>0</v>
      </c>
      <c r="G20" s="14">
        <v>0</v>
      </c>
      <c r="H20" s="14">
        <f>D20*G20</f>
        <v>0</v>
      </c>
      <c r="I20" s="14">
        <f>E20+G20</f>
        <v>0</v>
      </c>
      <c r="J20" s="14">
        <f>F20+H20</f>
        <v>0</v>
      </c>
    </row>
    <row r="21" spans="1:10" ht="26.25">
      <c r="A21" s="12" t="s">
        <v>11</v>
      </c>
      <c r="B21" s="21" t="s">
        <v>91</v>
      </c>
      <c r="C21" s="12" t="s">
        <v>11</v>
      </c>
      <c r="D21" s="13"/>
      <c r="E21" s="13"/>
      <c r="F21" s="13"/>
      <c r="G21" s="13"/>
      <c r="H21" s="13"/>
      <c r="I21" s="13"/>
      <c r="J21" s="13"/>
    </row>
    <row r="22" spans="1:10">
      <c r="A22" s="6" t="s">
        <v>92</v>
      </c>
      <c r="B22" s="22" t="s">
        <v>93</v>
      </c>
      <c r="C22" s="6" t="s">
        <v>90</v>
      </c>
      <c r="D22" s="14">
        <v>10</v>
      </c>
      <c r="E22" s="14">
        <v>0</v>
      </c>
      <c r="F22" s="14">
        <f>D22*E22</f>
        <v>0</v>
      </c>
      <c r="G22" s="14">
        <v>0</v>
      </c>
      <c r="H22" s="14">
        <f>D22*G22</f>
        <v>0</v>
      </c>
      <c r="I22" s="14">
        <f>E22+G22</f>
        <v>0</v>
      </c>
      <c r="J22" s="14">
        <f>F22+H22</f>
        <v>0</v>
      </c>
    </row>
    <row r="23" spans="1:10" ht="26.25">
      <c r="A23" s="12" t="s">
        <v>11</v>
      </c>
      <c r="B23" s="21" t="s">
        <v>94</v>
      </c>
      <c r="C23" s="12" t="s">
        <v>11</v>
      </c>
      <c r="D23" s="13"/>
      <c r="E23" s="13"/>
      <c r="F23" s="13"/>
      <c r="G23" s="13"/>
      <c r="H23" s="13"/>
      <c r="I23" s="13"/>
      <c r="J23" s="13"/>
    </row>
    <row r="24" spans="1:10">
      <c r="A24" s="6" t="s">
        <v>46</v>
      </c>
      <c r="B24" s="22" t="s">
        <v>95</v>
      </c>
      <c r="C24" s="6" t="s">
        <v>90</v>
      </c>
      <c r="D24" s="14">
        <v>10</v>
      </c>
      <c r="E24" s="14">
        <v>0</v>
      </c>
      <c r="F24" s="14">
        <f>D24*E24</f>
        <v>0</v>
      </c>
      <c r="G24" s="14">
        <v>0</v>
      </c>
      <c r="H24" s="14">
        <f>D24*G24</f>
        <v>0</v>
      </c>
      <c r="I24" s="14">
        <f>E24+G24</f>
        <v>0</v>
      </c>
      <c r="J24" s="14">
        <f>F24+H24</f>
        <v>0</v>
      </c>
    </row>
    <row r="25" spans="1:10" ht="26.25">
      <c r="A25" s="12" t="s">
        <v>11</v>
      </c>
      <c r="B25" s="21" t="s">
        <v>96</v>
      </c>
      <c r="C25" s="12" t="s">
        <v>11</v>
      </c>
      <c r="D25" s="13"/>
      <c r="E25" s="13"/>
      <c r="F25" s="13"/>
      <c r="G25" s="13"/>
      <c r="H25" s="13"/>
      <c r="I25" s="13"/>
      <c r="J25" s="13"/>
    </row>
    <row r="26" spans="1:10">
      <c r="A26" s="6" t="s">
        <v>97</v>
      </c>
      <c r="B26" s="22" t="s">
        <v>98</v>
      </c>
      <c r="C26" s="6" t="s">
        <v>90</v>
      </c>
      <c r="D26" s="14">
        <v>20</v>
      </c>
      <c r="E26" s="14">
        <v>0</v>
      </c>
      <c r="F26" s="14">
        <f>D26*E26</f>
        <v>0</v>
      </c>
      <c r="G26" s="14">
        <v>0</v>
      </c>
      <c r="H26" s="14">
        <f>D26*G26</f>
        <v>0</v>
      </c>
      <c r="I26" s="14">
        <f>E26+G26</f>
        <v>0</v>
      </c>
      <c r="J26" s="14">
        <f>F26+H26</f>
        <v>0</v>
      </c>
    </row>
    <row r="27" spans="1:10">
      <c r="A27" s="12" t="s">
        <v>11</v>
      </c>
      <c r="B27" s="21" t="s">
        <v>99</v>
      </c>
      <c r="C27" s="12" t="s">
        <v>11</v>
      </c>
      <c r="D27" s="13"/>
      <c r="E27" s="13"/>
      <c r="F27" s="13"/>
      <c r="G27" s="13"/>
      <c r="H27" s="13"/>
      <c r="I27" s="13"/>
      <c r="J27" s="13"/>
    </row>
    <row r="28" spans="1:10">
      <c r="A28" s="6" t="s">
        <v>100</v>
      </c>
      <c r="B28" s="22" t="s">
        <v>101</v>
      </c>
      <c r="C28" s="6" t="s">
        <v>90</v>
      </c>
      <c r="D28" s="14">
        <v>30</v>
      </c>
      <c r="E28" s="14">
        <v>0</v>
      </c>
      <c r="F28" s="14">
        <f>D28*E28</f>
        <v>0</v>
      </c>
      <c r="G28" s="14">
        <v>0</v>
      </c>
      <c r="H28" s="14">
        <f>D28*G28</f>
        <v>0</v>
      </c>
      <c r="I28" s="14">
        <f>E28+G28</f>
        <v>0</v>
      </c>
      <c r="J28" s="14">
        <f>F28+H28</f>
        <v>0</v>
      </c>
    </row>
    <row r="29" spans="1:10">
      <c r="A29" s="12" t="s">
        <v>11</v>
      </c>
      <c r="B29" s="21" t="s">
        <v>99</v>
      </c>
      <c r="C29" s="12" t="s">
        <v>11</v>
      </c>
      <c r="D29" s="13"/>
      <c r="E29" s="13"/>
      <c r="F29" s="13"/>
      <c r="G29" s="13"/>
      <c r="H29" s="13"/>
      <c r="I29" s="13"/>
      <c r="J29" s="13"/>
    </row>
    <row r="30" spans="1:10">
      <c r="A30" s="6" t="s">
        <v>102</v>
      </c>
      <c r="B30" s="22" t="s">
        <v>103</v>
      </c>
      <c r="C30" s="6" t="s">
        <v>90</v>
      </c>
      <c r="D30" s="14">
        <v>40</v>
      </c>
      <c r="E30" s="14">
        <v>0</v>
      </c>
      <c r="F30" s="14">
        <f>D30*E30</f>
        <v>0</v>
      </c>
      <c r="G30" s="14">
        <v>0</v>
      </c>
      <c r="H30" s="14">
        <f>D30*G30</f>
        <v>0</v>
      </c>
      <c r="I30" s="14">
        <f t="shared" ref="I30:J34" si="4">E30+G30</f>
        <v>0</v>
      </c>
      <c r="J30" s="14">
        <f t="shared" si="4"/>
        <v>0</v>
      </c>
    </row>
    <row r="31" spans="1:10">
      <c r="A31" s="6" t="s">
        <v>104</v>
      </c>
      <c r="B31" s="22" t="s">
        <v>105</v>
      </c>
      <c r="C31" s="6" t="s">
        <v>90</v>
      </c>
      <c r="D31" s="14">
        <v>30</v>
      </c>
      <c r="E31" s="14">
        <v>0</v>
      </c>
      <c r="F31" s="14">
        <f>D31*E31</f>
        <v>0</v>
      </c>
      <c r="G31" s="14">
        <v>0</v>
      </c>
      <c r="H31" s="14">
        <f>D31*G31</f>
        <v>0</v>
      </c>
      <c r="I31" s="14">
        <f t="shared" si="4"/>
        <v>0</v>
      </c>
      <c r="J31" s="14">
        <f t="shared" si="4"/>
        <v>0</v>
      </c>
    </row>
    <row r="32" spans="1:10">
      <c r="A32" s="6" t="s">
        <v>106</v>
      </c>
      <c r="B32" s="22" t="s">
        <v>107</v>
      </c>
      <c r="C32" s="6" t="s">
        <v>90</v>
      </c>
      <c r="D32" s="14">
        <v>40</v>
      </c>
      <c r="E32" s="14">
        <v>0</v>
      </c>
      <c r="F32" s="14">
        <f>D32*E32</f>
        <v>0</v>
      </c>
      <c r="G32" s="14">
        <v>0</v>
      </c>
      <c r="H32" s="14">
        <f>D32*G32</f>
        <v>0</v>
      </c>
      <c r="I32" s="14">
        <f t="shared" si="4"/>
        <v>0</v>
      </c>
      <c r="J32" s="14">
        <f t="shared" si="4"/>
        <v>0</v>
      </c>
    </row>
    <row r="33" spans="1:10">
      <c r="A33" s="6" t="s">
        <v>44</v>
      </c>
      <c r="B33" s="22" t="s">
        <v>108</v>
      </c>
      <c r="C33" s="6" t="s">
        <v>90</v>
      </c>
      <c r="D33" s="14">
        <v>25</v>
      </c>
      <c r="E33" s="14">
        <v>0</v>
      </c>
      <c r="F33" s="14">
        <f>D33*E33</f>
        <v>0</v>
      </c>
      <c r="G33" s="14">
        <v>0</v>
      </c>
      <c r="H33" s="14">
        <f>D33*G33</f>
        <v>0</v>
      </c>
      <c r="I33" s="14">
        <f t="shared" si="4"/>
        <v>0</v>
      </c>
      <c r="J33" s="14">
        <f t="shared" si="4"/>
        <v>0</v>
      </c>
    </row>
    <row r="34" spans="1:10">
      <c r="A34" s="6" t="s">
        <v>109</v>
      </c>
      <c r="B34" s="22" t="s">
        <v>110</v>
      </c>
      <c r="C34" s="6" t="s">
        <v>90</v>
      </c>
      <c r="D34" s="14">
        <v>20</v>
      </c>
      <c r="E34" s="14">
        <v>0</v>
      </c>
      <c r="F34" s="14">
        <f>D34*E34</f>
        <v>0</v>
      </c>
      <c r="G34" s="14">
        <v>0</v>
      </c>
      <c r="H34" s="14">
        <f>D34*G34</f>
        <v>0</v>
      </c>
      <c r="I34" s="14">
        <f t="shared" si="4"/>
        <v>0</v>
      </c>
      <c r="J34" s="14">
        <f t="shared" si="4"/>
        <v>0</v>
      </c>
    </row>
    <row r="35" spans="1:10">
      <c r="A35" s="12" t="s">
        <v>11</v>
      </c>
      <c r="B35" s="21" t="s">
        <v>111</v>
      </c>
      <c r="C35" s="12" t="s">
        <v>11</v>
      </c>
      <c r="D35" s="13"/>
      <c r="E35" s="13"/>
      <c r="F35" s="13"/>
      <c r="G35" s="13"/>
      <c r="H35" s="13"/>
      <c r="I35" s="13"/>
      <c r="J35" s="13"/>
    </row>
    <row r="36" spans="1:10">
      <c r="A36" s="6" t="s">
        <v>112</v>
      </c>
      <c r="B36" s="22" t="s">
        <v>113</v>
      </c>
      <c r="C36" s="6" t="s">
        <v>90</v>
      </c>
      <c r="D36" s="14">
        <v>30</v>
      </c>
      <c r="E36" s="14">
        <v>0</v>
      </c>
      <c r="F36" s="14">
        <f>D36*E36</f>
        <v>0</v>
      </c>
      <c r="G36" s="14">
        <v>0</v>
      </c>
      <c r="H36" s="14">
        <f>D36*G36</f>
        <v>0</v>
      </c>
      <c r="I36" s="14">
        <f>E36+G36</f>
        <v>0</v>
      </c>
      <c r="J36" s="14">
        <f>F36+H36</f>
        <v>0</v>
      </c>
    </row>
    <row r="37" spans="1:10">
      <c r="A37" s="6" t="s">
        <v>114</v>
      </c>
      <c r="B37" s="22" t="s">
        <v>115</v>
      </c>
      <c r="C37" s="6" t="s">
        <v>61</v>
      </c>
      <c r="D37" s="14">
        <v>1</v>
      </c>
      <c r="E37" s="14">
        <v>0</v>
      </c>
      <c r="F37" s="14">
        <f>D37*E37</f>
        <v>0</v>
      </c>
      <c r="G37" s="14">
        <v>0</v>
      </c>
      <c r="H37" s="14">
        <f>D37*G37</f>
        <v>0</v>
      </c>
      <c r="I37" s="14">
        <f>E37+G37</f>
        <v>0</v>
      </c>
      <c r="J37" s="14">
        <f>F37+H37</f>
        <v>0</v>
      </c>
    </row>
    <row r="38" spans="1:10">
      <c r="A38" s="4" t="s">
        <v>11</v>
      </c>
      <c r="B38" s="20" t="s">
        <v>116</v>
      </c>
      <c r="C38" s="4" t="s">
        <v>11</v>
      </c>
      <c r="D38" s="11"/>
      <c r="E38" s="11"/>
      <c r="F38" s="15">
        <f>SUM(F20:F37)</f>
        <v>0</v>
      </c>
      <c r="G38" s="11"/>
      <c r="H38" s="15">
        <f>SUM(H20:H37)</f>
        <v>0</v>
      </c>
      <c r="I38" s="11"/>
      <c r="J38" s="15">
        <f>SUM(J20:J37)</f>
        <v>0</v>
      </c>
    </row>
    <row r="39" spans="1:10">
      <c r="A39" s="6" t="s">
        <v>11</v>
      </c>
      <c r="B39" s="22" t="s">
        <v>11</v>
      </c>
      <c r="C39" s="6" t="s">
        <v>11</v>
      </c>
      <c r="D39" s="16"/>
      <c r="E39" s="16"/>
      <c r="F39" s="16"/>
      <c r="G39" s="16"/>
      <c r="H39" s="16"/>
      <c r="I39" s="16"/>
      <c r="J39" s="16"/>
    </row>
    <row r="40" spans="1:10">
      <c r="A40" s="6" t="s">
        <v>11</v>
      </c>
      <c r="B40" s="22" t="s">
        <v>11</v>
      </c>
      <c r="C40" s="6" t="s">
        <v>11</v>
      </c>
      <c r="D40" s="16"/>
      <c r="E40" s="16"/>
      <c r="F40" s="16"/>
      <c r="G40" s="16"/>
      <c r="H40" s="16"/>
      <c r="I40" s="16"/>
      <c r="J40" s="16"/>
    </row>
    <row r="41" spans="1:10">
      <c r="A41" s="4" t="s">
        <v>11</v>
      </c>
      <c r="B41" s="20" t="s">
        <v>117</v>
      </c>
      <c r="C41" s="4" t="s">
        <v>11</v>
      </c>
      <c r="D41" s="11"/>
      <c r="E41" s="11"/>
      <c r="F41" s="11"/>
      <c r="G41" s="11"/>
      <c r="H41" s="11"/>
      <c r="I41" s="11"/>
      <c r="J41" s="11"/>
    </row>
    <row r="42" spans="1:10">
      <c r="A42" s="12" t="s">
        <v>11</v>
      </c>
      <c r="B42" s="21" t="s">
        <v>118</v>
      </c>
      <c r="C42" s="12" t="s">
        <v>11</v>
      </c>
      <c r="D42" s="13"/>
      <c r="E42" s="13"/>
      <c r="F42" s="13"/>
      <c r="G42" s="13"/>
      <c r="H42" s="13"/>
      <c r="I42" s="13"/>
      <c r="J42" s="13"/>
    </row>
    <row r="43" spans="1:10">
      <c r="A43" s="6" t="s">
        <v>119</v>
      </c>
      <c r="B43" s="22" t="s">
        <v>120</v>
      </c>
      <c r="C43" s="6" t="s">
        <v>85</v>
      </c>
      <c r="D43" s="14">
        <v>8</v>
      </c>
      <c r="E43" s="14">
        <v>0</v>
      </c>
      <c r="F43" s="14">
        <f>D43*E43</f>
        <v>0</v>
      </c>
      <c r="G43" s="14">
        <v>0</v>
      </c>
      <c r="H43" s="14">
        <f>D43*G43</f>
        <v>0</v>
      </c>
      <c r="I43" s="14">
        <f t="shared" ref="I43:J46" si="5">E43+G43</f>
        <v>0</v>
      </c>
      <c r="J43" s="14">
        <f t="shared" si="5"/>
        <v>0</v>
      </c>
    </row>
    <row r="44" spans="1:10">
      <c r="A44" s="6" t="s">
        <v>121</v>
      </c>
      <c r="B44" s="22" t="s">
        <v>122</v>
      </c>
      <c r="C44" s="6" t="s">
        <v>85</v>
      </c>
      <c r="D44" s="14">
        <v>1</v>
      </c>
      <c r="E44" s="14">
        <v>0</v>
      </c>
      <c r="F44" s="14">
        <f>D44*E44</f>
        <v>0</v>
      </c>
      <c r="G44" s="14">
        <v>0</v>
      </c>
      <c r="H44" s="14">
        <f>D44*G44</f>
        <v>0</v>
      </c>
      <c r="I44" s="14">
        <f t="shared" si="5"/>
        <v>0</v>
      </c>
      <c r="J44" s="14">
        <f t="shared" si="5"/>
        <v>0</v>
      </c>
    </row>
    <row r="45" spans="1:10">
      <c r="A45" s="6" t="s">
        <v>123</v>
      </c>
      <c r="B45" s="22" t="s">
        <v>124</v>
      </c>
      <c r="C45" s="6" t="s">
        <v>85</v>
      </c>
      <c r="D45" s="14">
        <v>2</v>
      </c>
      <c r="E45" s="14">
        <v>0</v>
      </c>
      <c r="F45" s="14">
        <f>D45*E45</f>
        <v>0</v>
      </c>
      <c r="G45" s="14">
        <v>0</v>
      </c>
      <c r="H45" s="14">
        <f>D45*G45</f>
        <v>0</v>
      </c>
      <c r="I45" s="14">
        <f t="shared" si="5"/>
        <v>0</v>
      </c>
      <c r="J45" s="14">
        <f t="shared" si="5"/>
        <v>0</v>
      </c>
    </row>
    <row r="46" spans="1:10">
      <c r="A46" s="6" t="s">
        <v>125</v>
      </c>
      <c r="B46" s="22" t="s">
        <v>126</v>
      </c>
      <c r="C46" s="6" t="s">
        <v>85</v>
      </c>
      <c r="D46" s="14">
        <v>1</v>
      </c>
      <c r="E46" s="14">
        <v>0</v>
      </c>
      <c r="F46" s="14">
        <f>D46*E46</f>
        <v>0</v>
      </c>
      <c r="G46" s="14">
        <v>0</v>
      </c>
      <c r="H46" s="14">
        <f>D46*G46</f>
        <v>0</v>
      </c>
      <c r="I46" s="14">
        <f t="shared" si="5"/>
        <v>0</v>
      </c>
      <c r="J46" s="14">
        <f t="shared" si="5"/>
        <v>0</v>
      </c>
    </row>
    <row r="47" spans="1:10">
      <c r="A47" s="12" t="s">
        <v>11</v>
      </c>
      <c r="B47" s="21" t="s">
        <v>127</v>
      </c>
      <c r="C47" s="12" t="s">
        <v>11</v>
      </c>
      <c r="D47" s="13"/>
      <c r="E47" s="13"/>
      <c r="F47" s="13"/>
      <c r="G47" s="13"/>
      <c r="H47" s="13"/>
      <c r="I47" s="13"/>
      <c r="J47" s="13"/>
    </row>
    <row r="48" spans="1:10">
      <c r="A48" s="6" t="s">
        <v>128</v>
      </c>
      <c r="B48" s="22" t="s">
        <v>129</v>
      </c>
      <c r="C48" s="6" t="s">
        <v>85</v>
      </c>
      <c r="D48" s="14">
        <v>2</v>
      </c>
      <c r="E48" s="14">
        <v>0</v>
      </c>
      <c r="F48" s="14">
        <f>D48*E48</f>
        <v>0</v>
      </c>
      <c r="G48" s="14">
        <v>0</v>
      </c>
      <c r="H48" s="14">
        <f>D48*G48</f>
        <v>0</v>
      </c>
      <c r="I48" s="14">
        <f>E48+G48</f>
        <v>0</v>
      </c>
      <c r="J48" s="14">
        <f>F48+H48</f>
        <v>0</v>
      </c>
    </row>
    <row r="49" spans="1:10">
      <c r="A49" s="12" t="s">
        <v>11</v>
      </c>
      <c r="B49" s="21" t="s">
        <v>130</v>
      </c>
      <c r="C49" s="12" t="s">
        <v>11</v>
      </c>
      <c r="D49" s="13"/>
      <c r="E49" s="13"/>
      <c r="F49" s="13"/>
      <c r="G49" s="13"/>
      <c r="H49" s="13"/>
      <c r="I49" s="13"/>
      <c r="J49" s="13"/>
    </row>
    <row r="50" spans="1:10">
      <c r="A50" s="12" t="s">
        <v>11</v>
      </c>
      <c r="B50" s="21" t="s">
        <v>131</v>
      </c>
      <c r="C50" s="12" t="s">
        <v>11</v>
      </c>
      <c r="D50" s="13"/>
      <c r="E50" s="13"/>
      <c r="F50" s="13"/>
      <c r="G50" s="13"/>
      <c r="H50" s="13"/>
      <c r="I50" s="13"/>
      <c r="J50" s="13"/>
    </row>
    <row r="51" spans="1:10">
      <c r="A51" s="6" t="s">
        <v>132</v>
      </c>
      <c r="B51" s="22" t="s">
        <v>133</v>
      </c>
      <c r="C51" s="6" t="s">
        <v>85</v>
      </c>
      <c r="D51" s="14">
        <v>2</v>
      </c>
      <c r="E51" s="14">
        <v>0</v>
      </c>
      <c r="F51" s="14">
        <f>D51*E51</f>
        <v>0</v>
      </c>
      <c r="G51" s="14">
        <v>0</v>
      </c>
      <c r="H51" s="14">
        <f>D51*G51</f>
        <v>0</v>
      </c>
      <c r="I51" s="14">
        <f t="shared" ref="I51:J53" si="6">E51+G51</f>
        <v>0</v>
      </c>
      <c r="J51" s="14">
        <f t="shared" si="6"/>
        <v>0</v>
      </c>
    </row>
    <row r="52" spans="1:10">
      <c r="A52" s="6" t="s">
        <v>134</v>
      </c>
      <c r="B52" s="22" t="s">
        <v>135</v>
      </c>
      <c r="C52" s="6" t="s">
        <v>85</v>
      </c>
      <c r="D52" s="14">
        <v>8</v>
      </c>
      <c r="E52" s="14">
        <v>0</v>
      </c>
      <c r="F52" s="14">
        <f>D52*E52</f>
        <v>0</v>
      </c>
      <c r="G52" s="14">
        <v>0</v>
      </c>
      <c r="H52" s="14">
        <f>D52*G52</f>
        <v>0</v>
      </c>
      <c r="I52" s="14">
        <f t="shared" si="6"/>
        <v>0</v>
      </c>
      <c r="J52" s="14">
        <f t="shared" si="6"/>
        <v>0</v>
      </c>
    </row>
    <row r="53" spans="1:10">
      <c r="A53" s="6" t="s">
        <v>136</v>
      </c>
      <c r="B53" s="22" t="s">
        <v>137</v>
      </c>
      <c r="C53" s="6" t="s">
        <v>61</v>
      </c>
      <c r="D53" s="14">
        <v>1</v>
      </c>
      <c r="E53" s="14">
        <v>0</v>
      </c>
      <c r="F53" s="14">
        <f>D53*E53</f>
        <v>0</v>
      </c>
      <c r="G53" s="14">
        <v>0</v>
      </c>
      <c r="H53" s="14">
        <f>D53*G53</f>
        <v>0</v>
      </c>
      <c r="I53" s="14">
        <f t="shared" si="6"/>
        <v>0</v>
      </c>
      <c r="J53" s="14">
        <f t="shared" si="6"/>
        <v>0</v>
      </c>
    </row>
    <row r="54" spans="1:10">
      <c r="A54" s="4" t="s">
        <v>11</v>
      </c>
      <c r="B54" s="20" t="s">
        <v>138</v>
      </c>
      <c r="C54" s="4" t="s">
        <v>11</v>
      </c>
      <c r="D54" s="11"/>
      <c r="E54" s="11"/>
      <c r="F54" s="15">
        <f>SUM(F42:F53)</f>
        <v>0</v>
      </c>
      <c r="G54" s="11"/>
      <c r="H54" s="15">
        <f>SUM(H42:H53)</f>
        <v>0</v>
      </c>
      <c r="I54" s="11"/>
      <c r="J54" s="15">
        <f>SUM(J42:J53)</f>
        <v>0</v>
      </c>
    </row>
    <row r="55" spans="1:10">
      <c r="A55" s="6" t="s">
        <v>11</v>
      </c>
      <c r="B55" s="22" t="s">
        <v>11</v>
      </c>
      <c r="C55" s="6" t="s">
        <v>11</v>
      </c>
      <c r="D55" s="16"/>
      <c r="E55" s="16"/>
      <c r="F55" s="16"/>
      <c r="G55" s="16"/>
      <c r="H55" s="16"/>
      <c r="I55" s="16"/>
      <c r="J55" s="16"/>
    </row>
  </sheetData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cp:lastPrinted>2024-02-12T08:02:39Z</cp:lastPrinted>
  <dcterms:created xsi:type="dcterms:W3CDTF">2024-02-12T07:24:35Z</dcterms:created>
  <dcterms:modified xsi:type="dcterms:W3CDTF">2024-02-12T08:02:41Z</dcterms:modified>
</cp:coreProperties>
</file>